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trakpayrollservices-my.sharepoint.com/personal/rfernandez_paytrak_ca/Documents/Implementations/3. Implementation files/Implementation Schedule Calculator/"/>
    </mc:Choice>
  </mc:AlternateContent>
  <xr:revisionPtr revIDLastSave="20" documentId="8_{26D365C6-4E46-4F60-B1F0-06D0B7C470D3}" xr6:coauthVersionLast="47" xr6:coauthVersionMax="47" xr10:uidLastSave="{F0DB32BB-85D8-4141-9EB9-1402059F1A4B}"/>
  <bookViews>
    <workbookView xWindow="-120" yWindow="-120" windowWidth="29040" windowHeight="15840" xr2:uid="{7E6FA06A-192C-40F8-834F-C6E49D6C50CB}"/>
  </bookViews>
  <sheets>
    <sheet name="Master 1st pay date calculator" sheetId="2" r:id="rId1"/>
    <sheet name="Master-no parallel" sheetId="4" r:id="rId2"/>
    <sheet name="New Registration calculator" sheetId="6" r:id="rId3"/>
    <sheet name="2025 Holiday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7" i="6" s="1"/>
  <c r="D6" i="6"/>
  <c r="D7" i="6" s="1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7" i="4"/>
  <c r="E8" i="4" s="1"/>
  <c r="E9" i="4" s="1"/>
  <c r="E10" i="4" s="1"/>
  <c r="E11" i="4" s="1"/>
  <c r="D7" i="4"/>
  <c r="D6" i="4"/>
  <c r="E6" i="4"/>
  <c r="E6" i="2"/>
  <c r="D8" i="4"/>
  <c r="D9" i="4" s="1"/>
  <c r="D10" i="4" s="1"/>
  <c r="D11" i="4" s="1"/>
  <c r="D6" i="2"/>
  <c r="E8" i="6" l="1"/>
  <c r="E9" i="6" s="1"/>
  <c r="E10" i="6" s="1"/>
  <c r="E11" i="6" s="1"/>
  <c r="E12" i="6" s="1"/>
  <c r="E13" i="6" s="1"/>
  <c r="E14" i="6" s="1"/>
  <c r="E15" i="6" s="1"/>
  <c r="E16" i="6" s="1"/>
  <c r="E17" i="6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E12" i="4"/>
  <c r="E13" i="4" s="1"/>
  <c r="E14" i="4" s="1"/>
  <c r="E15" i="4" s="1"/>
  <c r="E16" i="4" s="1"/>
  <c r="E17" i="4" s="1"/>
  <c r="E18" i="4" s="1"/>
  <c r="E19" i="4" s="1"/>
  <c r="D12" i="4"/>
  <c r="D13" i="4" s="1"/>
  <c r="D14" i="4" s="1"/>
  <c r="D15" i="4" s="1"/>
  <c r="D16" i="4" s="1"/>
  <c r="D17" i="4" s="1"/>
  <c r="D18" i="4" s="1"/>
  <c r="D19" i="4" s="1"/>
</calcChain>
</file>

<file path=xl/sharedStrings.xml><?xml version="1.0" encoding="utf-8"?>
<sst xmlns="http://schemas.openxmlformats.org/spreadsheetml/2006/main" count="76" uniqueCount="40">
  <si>
    <t>Christmas</t>
  </si>
  <si>
    <t>Boxing Day</t>
  </si>
  <si>
    <t>Funding type</t>
  </si>
  <si>
    <t>Direct Debit</t>
  </si>
  <si>
    <t>Wire / BMMM</t>
  </si>
  <si>
    <t>Payroll Input:</t>
  </si>
  <si>
    <t>Funding date:</t>
  </si>
  <si>
    <t>New Year's Day</t>
  </si>
  <si>
    <t>Bank Holiday (QC)</t>
  </si>
  <si>
    <t>Family Day (AB,NB,ON,SK)</t>
  </si>
  <si>
    <t>Good Friday</t>
  </si>
  <si>
    <t>Easter Monday</t>
  </si>
  <si>
    <t>Victoria Day</t>
  </si>
  <si>
    <t>Quebec's Nat'l Day (QC)</t>
  </si>
  <si>
    <t>Canada Day</t>
  </si>
  <si>
    <t>Civic Holiday</t>
  </si>
  <si>
    <t>Labour Day</t>
  </si>
  <si>
    <t>Thanksgiving</t>
  </si>
  <si>
    <t>Remembrance Day</t>
  </si>
  <si>
    <t>Client Approval of Verification Reports:</t>
  </si>
  <si>
    <t>Blue Marble provides Employee Demographic Submission to SFTP:</t>
  </si>
  <si>
    <t>Corporate Shell Created:</t>
  </si>
  <si>
    <t>Summary of Account Email:</t>
  </si>
  <si>
    <t>Schedule 1 PayTrak / Blue Marble Info Share:</t>
  </si>
  <si>
    <t>Parallel Year to dates:</t>
  </si>
  <si>
    <t>Parallel Pay Data Submission:</t>
  </si>
  <si>
    <t>Upload Gross to Net Year to Data file to Content Management:</t>
  </si>
  <si>
    <t>Upload of Verification Reports to Content Management:</t>
  </si>
  <si>
    <t>Final Business Requirement Collection ( RRSP, Garnishments, Benefits, Code Mapping Requirements, EHT &amp; WSIB Rate and Account ):</t>
  </si>
  <si>
    <t>Kickoff Call ( Mandatory Requirements - Corporate Address, CRA / RQ Business Number/Remittance frequency, Payroll Calendar, Funding Method/bank account, Contacts:</t>
  </si>
  <si>
    <t>1st Cheque date:</t>
  </si>
  <si>
    <t>Target pay date - enter here</t>
  </si>
  <si>
    <t>Approval Date 10AM EST cutoff:</t>
  </si>
  <si>
    <t>Approval Date 10 AM EST cutoff:</t>
  </si>
  <si>
    <r>
      <rPr>
        <b/>
        <sz val="14"/>
        <color theme="0"/>
        <rFont val="Calibri"/>
        <family val="2"/>
        <scheme val="minor"/>
      </rPr>
      <t>Implementation Timeline Scheduler Calculator:</t>
    </r>
    <r>
      <rPr>
        <b/>
        <sz val="11"/>
        <color theme="0"/>
        <rFont val="Calibri"/>
        <family val="2"/>
        <scheme val="minor"/>
      </rPr>
      <t xml:space="preserve"> 
</t>
    </r>
    <r>
      <rPr>
        <b/>
        <sz val="14"/>
        <color theme="0"/>
        <rFont val="Calibri"/>
        <family val="2"/>
        <scheme val="minor"/>
      </rPr>
      <t>No parallel</t>
    </r>
  </si>
  <si>
    <t>Live Year to Date submission (PayTrak standard format):</t>
  </si>
  <si>
    <t>Implementation Timeline Scheduler Calculator: 
New Registration Clients</t>
  </si>
  <si>
    <t>Implementation Timeline Scheduler Calculator
With Parallel</t>
  </si>
  <si>
    <t>Kickoff Call ( Mandatory Requirements - Corporate Address, CRA / RQ Business Number/Remittance frequency, Payroll Calendar, Funding Method/bank account, Contacts</t>
  </si>
  <si>
    <t>Parallel Approval: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</si>
</sst>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D9CB1"/>
        <bgColor indexed="64"/>
      </patternFill>
    </fill>
    <fill>
      <patternFill patternType="solid">
        <fgColor rgb="FFDAE1E6"/>
        <bgColor indexed="64"/>
      </patternFill>
    </fill>
    <fill>
      <patternFill patternType="solid">
        <fgColor rgb="FFF7FAFB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/>
      <right style="medium">
        <color theme="1" tint="0.14999847407452621"/>
      </right>
      <top/>
      <bottom/>
      <diagonal/>
    </border>
    <border>
      <left style="medium">
        <color theme="1" tint="0.14999847407452621"/>
      </left>
      <right/>
      <top/>
      <bottom/>
      <diagonal/>
    </border>
    <border>
      <left/>
      <right/>
      <top/>
      <bottom style="medium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/>
      <diagonal/>
    </border>
    <border>
      <left style="medium">
        <color theme="1" tint="0.34998626667073579"/>
      </left>
      <right/>
      <top/>
      <bottom/>
      <diagonal/>
    </border>
    <border>
      <left style="medium">
        <color theme="1" tint="0.14999847407452621"/>
      </left>
      <right style="medium">
        <color theme="1" tint="0.14999847407452621"/>
      </right>
      <top/>
      <bottom/>
      <diagonal/>
    </border>
    <border>
      <left style="medium">
        <color theme="1" tint="0.14999847407452621"/>
      </left>
      <right/>
      <top/>
      <bottom style="medium">
        <color theme="1" tint="0.14999847407452621"/>
      </bottom>
      <diagonal/>
    </border>
    <border>
      <left style="medium">
        <color theme="1" tint="0.14999847407452621"/>
      </left>
      <right style="medium">
        <color rgb="FF0070C0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 style="medium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/>
      <right style="medium">
        <color theme="1" tint="0.14999847407452621"/>
      </right>
      <top style="medium">
        <color theme="1" tint="0.14999847407452621"/>
      </top>
      <bottom/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14" fontId="0" fillId="0" borderId="0" xfId="0" applyNumberFormat="1"/>
    <xf numFmtId="0" fontId="2" fillId="0" borderId="0" xfId="1" applyFont="1" applyAlignment="1">
      <alignment shrinkToFit="1"/>
    </xf>
    <xf numFmtId="14" fontId="0" fillId="0" borderId="0" xfId="0" applyNumberFormat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9" xfId="0" applyFont="1" applyFill="1" applyBorder="1"/>
    <xf numFmtId="0" fontId="5" fillId="3" borderId="6" xfId="0" applyFont="1" applyFill="1" applyBorder="1" applyAlignment="1">
      <alignment wrapText="1"/>
    </xf>
    <xf numFmtId="14" fontId="4" fillId="5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4" fillId="5" borderId="5" xfId="0" applyNumberFormat="1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14" fontId="4" fillId="3" borderId="7" xfId="0" applyNumberFormat="1" applyFont="1" applyFill="1" applyBorder="1" applyAlignment="1">
      <alignment horizontal="center"/>
    </xf>
    <xf numFmtId="14" fontId="4" fillId="3" borderId="8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13" xfId="0" applyBorder="1"/>
    <xf numFmtId="14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5" fillId="4" borderId="17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0" borderId="14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3" borderId="20" xfId="0" applyFont="1" applyFill="1" applyBorder="1" applyAlignment="1">
      <alignment wrapText="1"/>
    </xf>
    <xf numFmtId="14" fontId="4" fillId="3" borderId="22" xfId="0" applyNumberFormat="1" applyFont="1" applyFill="1" applyBorder="1" applyAlignment="1">
      <alignment horizontal="center"/>
    </xf>
    <xf numFmtId="14" fontId="4" fillId="3" borderId="21" xfId="0" applyNumberFormat="1" applyFont="1" applyFill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4" fillId="5" borderId="17" xfId="0" applyNumberFormat="1" applyFont="1" applyFill="1" applyBorder="1" applyAlignment="1">
      <alignment horizontal="center"/>
    </xf>
    <xf numFmtId="14" fontId="4" fillId="5" borderId="24" xfId="0" applyNumberFormat="1" applyFont="1" applyFill="1" applyBorder="1" applyAlignment="1">
      <alignment horizontal="center"/>
    </xf>
    <xf numFmtId="0" fontId="5" fillId="0" borderId="25" xfId="0" applyFont="1" applyBorder="1"/>
    <xf numFmtId="0" fontId="5" fillId="0" borderId="19" xfId="0" applyFont="1" applyBorder="1"/>
    <xf numFmtId="0" fontId="5" fillId="4" borderId="16" xfId="0" applyFont="1" applyFill="1" applyBorder="1"/>
    <xf numFmtId="14" fontId="6" fillId="7" borderId="16" xfId="0" applyNumberFormat="1" applyFont="1" applyFill="1" applyBorder="1"/>
    <xf numFmtId="0" fontId="0" fillId="8" borderId="16" xfId="0" applyFill="1" applyBorder="1"/>
    <xf numFmtId="14" fontId="6" fillId="7" borderId="16" xfId="0" applyNumberFormat="1" applyFont="1" applyFill="1" applyBorder="1" applyAlignment="1">
      <alignment horizontal="center" vertical="center"/>
    </xf>
    <xf numFmtId="14" fontId="6" fillId="7" borderId="16" xfId="0" applyNumberFormat="1" applyFont="1" applyFill="1" applyBorder="1" applyAlignment="1">
      <alignment horizontal="center"/>
    </xf>
    <xf numFmtId="14" fontId="4" fillId="10" borderId="22" xfId="0" applyNumberFormat="1" applyFont="1" applyFill="1" applyBorder="1" applyAlignment="1">
      <alignment horizontal="center"/>
    </xf>
    <xf numFmtId="14" fontId="4" fillId="10" borderId="16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19" xfId="0" applyFont="1" applyBorder="1" applyAlignment="1">
      <alignment vertical="center" wrapText="1"/>
    </xf>
    <xf numFmtId="14" fontId="0" fillId="0" borderId="19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14" xfId="0" applyNumberForma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9FF"/>
      <color rgb="FF66CCFF"/>
      <color rgb="FFF7FAFB"/>
      <color rgb="FFE1EBEF"/>
      <color rgb="FFDAE1E6"/>
      <color rgb="FF8D9CB1"/>
      <color rgb="FF000000"/>
      <color rgb="FFFF6600"/>
      <color rgb="FFA28DB1"/>
      <color rgb="FFBCAD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1615440</xdr:colOff>
      <xdr:row>5</xdr:row>
      <xdr:rowOff>91440</xdr:rowOff>
    </xdr:from>
    <xdr:to>
      <xdr:col>6</xdr:col>
      <xdr:colOff>2072640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70F36D-7A00-AB2B-8F37-006708DF459F}"/>
            </a:ext>
          </a:extLst>
        </xdr:cNvPr>
        <xdr:cNvSpPr txBox="1"/>
      </xdr:nvSpPr>
      <xdr:spPr>
        <a:xfrm>
          <a:off x="9673590" y="1205865"/>
          <a:ext cx="4019550" cy="2880360"/>
        </a:xfrm>
        <a:prstGeom prst="rect">
          <a:avLst/>
        </a:prstGeom>
        <a:solidFill>
          <a:schemeClr val="bg2"/>
        </a:solidFill>
        <a:ln w="12700" cmpd="sng">
          <a:solidFill>
            <a:schemeClr val="bg2">
              <a:lumMod val="25000"/>
            </a:schemeClr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50800" dir="5400000" algn="ctr" rotWithShape="0">
            <a:schemeClr val="tx1">
              <a:lumMod val="75000"/>
              <a:lumOff val="25000"/>
            </a:schemeClr>
          </a:outerShdw>
        </a:effectLst>
        <a:scene3d>
          <a:camera prst="orthographicFront"/>
          <a:lightRig rig="threePt" dir="t"/>
        </a:scene3d>
        <a:sp3d extrusionH="76200">
          <a:bevelB w="95250" h="95250"/>
          <a:extrusionClr>
            <a:schemeClr val="tx1">
              <a:lumMod val="65000"/>
              <a:lumOff val="35000"/>
            </a:schemeClr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 u="none">
              <a:solidFill>
                <a:srgbClr val="002060"/>
              </a:solidFill>
            </a:rPr>
            <a:t>Instructions:</a:t>
          </a:r>
        </a:p>
        <a:p>
          <a:endParaRPr lang="en-CA" sz="1100" b="1">
            <a:solidFill>
              <a:srgbClr val="002060"/>
            </a:solidFill>
          </a:endParaRPr>
        </a:p>
        <a:p>
          <a:r>
            <a:rPr lang="en-CA" sz="1100" b="1">
              <a:solidFill>
                <a:srgbClr val="002060"/>
              </a:solidFill>
            </a:rPr>
            <a:t>* Calculator</a:t>
          </a:r>
          <a:r>
            <a:rPr lang="en-CA" sz="1100" b="1" baseline="0">
              <a:solidFill>
                <a:srgbClr val="002060"/>
              </a:solidFill>
            </a:rPr>
            <a:t> is based on the target first pay date.</a:t>
          </a:r>
        </a:p>
        <a:p>
          <a:endParaRPr lang="en-CA" sz="1100" b="1">
            <a:solidFill>
              <a:srgbClr val="002060"/>
            </a:solidFill>
          </a:endParaRPr>
        </a:p>
        <a:p>
          <a:r>
            <a:rPr lang="en-CA" sz="1100" b="1">
              <a:solidFill>
                <a:srgbClr val="002060"/>
              </a:solidFill>
            </a:rPr>
            <a:t>*</a:t>
          </a:r>
          <a:r>
            <a:rPr lang="en-CA" sz="1100" b="1" baseline="0">
              <a:solidFill>
                <a:srgbClr val="002060"/>
              </a:solidFill>
            </a:rPr>
            <a:t> Enter the target first pay date in row 3 into either column C or D according to funding method election.  Highlighted in </a:t>
          </a:r>
          <a:r>
            <a:rPr lang="en-CA" sz="1100" b="1" baseline="0">
              <a:solidFill>
                <a:schemeClr val="accent6">
                  <a:lumMod val="50000"/>
                </a:schemeClr>
              </a:solidFill>
            </a:rPr>
            <a:t>green</a:t>
          </a:r>
          <a:r>
            <a:rPr lang="en-CA" sz="1100" b="1" baseline="0">
              <a:solidFill>
                <a:srgbClr val="002060"/>
              </a:solidFill>
            </a:rPr>
            <a:t>.</a:t>
          </a:r>
        </a:p>
        <a:p>
          <a:endParaRPr lang="en-CA" sz="1100" b="1" baseline="0">
            <a:solidFill>
              <a:srgbClr val="002060"/>
            </a:solidFill>
          </a:endParaRPr>
        </a:p>
        <a:p>
          <a:r>
            <a:rPr lang="en-CA" sz="1100" b="1" baseline="0">
              <a:solidFill>
                <a:srgbClr val="002060"/>
              </a:solidFill>
            </a:rPr>
            <a:t>* Date format must follow YYYY-MM-DD</a:t>
          </a:r>
        </a:p>
        <a:p>
          <a:endParaRPr lang="en-CA" sz="1100" b="1" baseline="0">
            <a:solidFill>
              <a:srgbClr val="002060"/>
            </a:solidFill>
            <a:effectLst>
              <a:outerShdw blurRad="50800" dist="50800" dir="5400000" algn="ctr" rotWithShape="0">
                <a:schemeClr val="tx2">
                  <a:lumMod val="50000"/>
                  <a:lumOff val="50000"/>
                </a:schemeClr>
              </a:outerShdw>
            </a:effectLst>
          </a:endParaRPr>
        </a:p>
        <a:p>
          <a:r>
            <a:rPr lang="en-CA" sz="1100" b="1" baseline="0">
              <a:solidFill>
                <a:srgbClr val="002060"/>
              </a:solidFill>
            </a:rPr>
            <a:t>* Calculator is designed with a parallel built in.</a:t>
          </a:r>
        </a:p>
        <a:p>
          <a:endParaRPr lang="en-CA" sz="1100" b="1" baseline="0">
            <a:solidFill>
              <a:srgbClr val="002060"/>
            </a:solidFill>
          </a:endParaRPr>
        </a:p>
        <a:p>
          <a:r>
            <a:rPr lang="en-CA" sz="1100" b="1" baseline="0">
              <a:solidFill>
                <a:srgbClr val="002060"/>
              </a:solidFill>
            </a:rPr>
            <a:t>* Parallel's are optional.</a:t>
          </a:r>
        </a:p>
        <a:p>
          <a:endParaRPr lang="en-CA" sz="1100" b="1" baseline="0">
            <a:solidFill>
              <a:srgbClr val="002060"/>
            </a:solidFill>
          </a:endParaRPr>
        </a:p>
        <a:p>
          <a:pPr lvl="0" algn="l"/>
          <a:r>
            <a:rPr lang="en-CA" sz="1100" b="1" baseline="0">
              <a:solidFill>
                <a:srgbClr val="002060"/>
              </a:solidFill>
            </a:rPr>
            <a:t>* Calculator is a suggested minimum from the first introduction    email to the first pay date.  To be used as an estimator to give client's target dates.</a:t>
          </a:r>
          <a:endParaRPr lang="en-CA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1615440</xdr:colOff>
      <xdr:row>5</xdr:row>
      <xdr:rowOff>91440</xdr:rowOff>
    </xdr:from>
    <xdr:to>
      <xdr:col>6</xdr:col>
      <xdr:colOff>2072640</xdr:colOff>
      <xdr:row>16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C2703-E368-4E48-94D0-E3F6403F8703}"/>
            </a:ext>
          </a:extLst>
        </xdr:cNvPr>
        <xdr:cNvSpPr txBox="1"/>
      </xdr:nvSpPr>
      <xdr:spPr>
        <a:xfrm>
          <a:off x="9444990" y="1367790"/>
          <a:ext cx="3914775" cy="2689860"/>
        </a:xfrm>
        <a:prstGeom prst="rect">
          <a:avLst/>
        </a:prstGeom>
        <a:solidFill>
          <a:schemeClr val="bg2"/>
        </a:solidFill>
        <a:ln w="12700" cmpd="sng">
          <a:solidFill>
            <a:schemeClr val="bg2">
              <a:lumMod val="25000"/>
            </a:schemeClr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50800" dir="5400000" algn="ctr" rotWithShape="0">
            <a:schemeClr val="tx1">
              <a:lumMod val="75000"/>
              <a:lumOff val="25000"/>
            </a:schemeClr>
          </a:outerShdw>
        </a:effectLst>
        <a:scene3d>
          <a:camera prst="orthographicFront"/>
          <a:lightRig rig="threePt" dir="t"/>
        </a:scene3d>
        <a:sp3d extrusionH="76200">
          <a:bevelB w="95250" h="95250"/>
          <a:extrusionClr>
            <a:schemeClr val="tx1">
              <a:lumMod val="65000"/>
              <a:lumOff val="35000"/>
            </a:schemeClr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 u="none">
              <a:solidFill>
                <a:srgbClr val="002060"/>
              </a:solidFill>
            </a:rPr>
            <a:t>Instructions:</a:t>
          </a:r>
        </a:p>
        <a:p>
          <a:endParaRPr lang="en-CA" sz="1100" b="1">
            <a:solidFill>
              <a:srgbClr val="002060"/>
            </a:solidFill>
          </a:endParaRPr>
        </a:p>
        <a:p>
          <a:r>
            <a:rPr lang="en-CA" sz="1100" b="1">
              <a:solidFill>
                <a:srgbClr val="002060"/>
              </a:solidFill>
            </a:rPr>
            <a:t>* Calculator</a:t>
          </a:r>
          <a:r>
            <a:rPr lang="en-CA" sz="1100" b="1" baseline="0">
              <a:solidFill>
                <a:srgbClr val="002060"/>
              </a:solidFill>
            </a:rPr>
            <a:t> is based on the target first pay date.</a:t>
          </a:r>
        </a:p>
        <a:p>
          <a:endParaRPr lang="en-CA" sz="1100" b="1" baseline="0">
            <a:solidFill>
              <a:srgbClr val="002060"/>
            </a:solidFill>
          </a:endParaRPr>
        </a:p>
        <a:p>
          <a:r>
            <a:rPr lang="en-CA" sz="1100" b="1" baseline="0">
              <a:solidFill>
                <a:srgbClr val="002060"/>
              </a:solidFill>
            </a:rPr>
            <a:t>* Funding date is based on two (2) business days prior to pay   date.</a:t>
          </a:r>
        </a:p>
        <a:p>
          <a:endParaRPr lang="en-CA" sz="1100" b="1">
            <a:solidFill>
              <a:srgbClr val="002060"/>
            </a:solidFill>
          </a:endParaRPr>
        </a:p>
        <a:p>
          <a:r>
            <a:rPr lang="en-CA" sz="1100" b="1">
              <a:solidFill>
                <a:srgbClr val="002060"/>
              </a:solidFill>
            </a:rPr>
            <a:t>*</a:t>
          </a:r>
          <a:r>
            <a:rPr lang="en-CA" sz="1100" b="1" baseline="0">
              <a:solidFill>
                <a:srgbClr val="002060"/>
              </a:solidFill>
            </a:rPr>
            <a:t> Enter the target first pay date in row 3 into either column C or D according to funding method election.  Highlighted in </a:t>
          </a:r>
          <a:r>
            <a:rPr lang="en-CA" sz="1100" b="1" baseline="0">
              <a:solidFill>
                <a:schemeClr val="accent6">
                  <a:lumMod val="50000"/>
                </a:schemeClr>
              </a:solidFill>
            </a:rPr>
            <a:t>green</a:t>
          </a:r>
          <a:r>
            <a:rPr lang="en-CA" sz="1100" b="1" baseline="0">
              <a:solidFill>
                <a:srgbClr val="002060"/>
              </a:solidFill>
            </a:rPr>
            <a:t>.</a:t>
          </a:r>
        </a:p>
        <a:p>
          <a:endParaRPr lang="en-CA" sz="1100" b="1" baseline="0">
            <a:solidFill>
              <a:srgbClr val="002060"/>
            </a:solidFill>
          </a:endParaRPr>
        </a:p>
        <a:p>
          <a:r>
            <a:rPr lang="en-CA" sz="1100" b="1" baseline="0">
              <a:solidFill>
                <a:srgbClr val="002060"/>
              </a:solidFill>
            </a:rPr>
            <a:t>* Date format must follow YYYY-MM-DD</a:t>
          </a:r>
        </a:p>
        <a:p>
          <a:endParaRPr lang="en-CA" sz="1100" b="1" baseline="0">
            <a:solidFill>
              <a:srgbClr val="002060"/>
            </a:solidFill>
            <a:effectLst>
              <a:outerShdw blurRad="50800" dist="50800" dir="5400000" algn="ctr" rotWithShape="0">
                <a:schemeClr val="tx2">
                  <a:lumMod val="50000"/>
                  <a:lumOff val="50000"/>
                </a:schemeClr>
              </a:outerShdw>
            </a:effectLst>
          </a:endParaRPr>
        </a:p>
        <a:p>
          <a:r>
            <a:rPr lang="en-CA" sz="1100" b="1" baseline="0">
              <a:solidFill>
                <a:srgbClr val="002060"/>
              </a:solidFill>
            </a:rPr>
            <a:t>* Calculator is a suggested minimum from the first introduction    email to the first pay date.  To be used as an estimator to give client's target dates.</a:t>
          </a:r>
          <a:endParaRPr lang="en-CA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1615440</xdr:colOff>
      <xdr:row>5</xdr:row>
      <xdr:rowOff>91440</xdr:rowOff>
    </xdr:from>
    <xdr:to>
      <xdr:col>6</xdr:col>
      <xdr:colOff>2072640</xdr:colOff>
      <xdr:row>17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F53330-7B91-49AB-B793-90C7841C294B}"/>
            </a:ext>
          </a:extLst>
        </xdr:cNvPr>
        <xdr:cNvSpPr txBox="1"/>
      </xdr:nvSpPr>
      <xdr:spPr>
        <a:xfrm>
          <a:off x="9444990" y="1272540"/>
          <a:ext cx="3914775" cy="3137535"/>
        </a:xfrm>
        <a:prstGeom prst="rect">
          <a:avLst/>
        </a:prstGeom>
        <a:solidFill>
          <a:schemeClr val="bg2"/>
        </a:solidFill>
        <a:ln w="12700" cmpd="sng">
          <a:solidFill>
            <a:schemeClr val="bg2">
              <a:lumMod val="25000"/>
            </a:schemeClr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50800" dir="5400000" algn="ctr" rotWithShape="0">
            <a:schemeClr val="tx1">
              <a:lumMod val="75000"/>
              <a:lumOff val="25000"/>
            </a:schemeClr>
          </a:outerShdw>
        </a:effectLst>
        <a:scene3d>
          <a:camera prst="orthographicFront"/>
          <a:lightRig rig="threePt" dir="t"/>
        </a:scene3d>
        <a:sp3d extrusionH="76200">
          <a:bevelB w="95250" h="95250"/>
          <a:extrusionClr>
            <a:schemeClr val="tx1">
              <a:lumMod val="65000"/>
              <a:lumOff val="35000"/>
            </a:schemeClr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 u="none">
              <a:solidFill>
                <a:srgbClr val="002060"/>
              </a:solidFill>
            </a:rPr>
            <a:t>Instructions:</a:t>
          </a:r>
        </a:p>
        <a:p>
          <a:endParaRPr lang="en-CA" sz="1100" b="1">
            <a:solidFill>
              <a:srgbClr val="002060"/>
            </a:solidFill>
          </a:endParaRPr>
        </a:p>
        <a:p>
          <a:r>
            <a:rPr lang="en-CA" sz="1100" b="1">
              <a:solidFill>
                <a:srgbClr val="002060"/>
              </a:solidFill>
            </a:rPr>
            <a:t>* Calculator</a:t>
          </a:r>
          <a:r>
            <a:rPr lang="en-CA" sz="1100" b="1" baseline="0">
              <a:solidFill>
                <a:srgbClr val="002060"/>
              </a:solidFill>
            </a:rPr>
            <a:t> is based on the target first pay date.</a:t>
          </a:r>
        </a:p>
        <a:p>
          <a:endParaRPr lang="en-CA" sz="1100" b="1" baseline="0">
            <a:solidFill>
              <a:srgbClr val="002060"/>
            </a:solidFill>
          </a:endParaRPr>
        </a:p>
        <a:p>
          <a:r>
            <a:rPr lang="en-CA" sz="1100" b="1" baseline="0">
              <a:solidFill>
                <a:srgbClr val="002060"/>
              </a:solidFill>
            </a:rPr>
            <a:t>*  Estimator for new registration clients.  No Year-To-Date or parallel requirements.</a:t>
          </a:r>
        </a:p>
        <a:p>
          <a:endParaRPr lang="en-CA" sz="1100" b="1">
            <a:solidFill>
              <a:srgbClr val="002060"/>
            </a:solidFill>
          </a:endParaRPr>
        </a:p>
        <a:p>
          <a:r>
            <a:rPr lang="en-CA" sz="1100" b="1">
              <a:solidFill>
                <a:srgbClr val="002060"/>
              </a:solidFill>
            </a:rPr>
            <a:t>*</a:t>
          </a:r>
          <a:r>
            <a:rPr lang="en-CA" sz="1100" b="1" baseline="0">
              <a:solidFill>
                <a:srgbClr val="002060"/>
              </a:solidFill>
            </a:rPr>
            <a:t> Enter the target first pay date in row 3 into either column C or D according to funding method election.  Highlighted in </a:t>
          </a:r>
          <a:r>
            <a:rPr lang="en-CA" sz="1100" b="1" baseline="0">
              <a:solidFill>
                <a:schemeClr val="accent6">
                  <a:lumMod val="50000"/>
                </a:schemeClr>
              </a:solidFill>
            </a:rPr>
            <a:t>green</a:t>
          </a:r>
          <a:r>
            <a:rPr lang="en-CA" sz="1100" b="1" baseline="0">
              <a:solidFill>
                <a:srgbClr val="002060"/>
              </a:solidFill>
            </a:rPr>
            <a:t>.</a:t>
          </a:r>
        </a:p>
        <a:p>
          <a:endParaRPr lang="en-CA" sz="1100" b="1" baseline="0">
            <a:solidFill>
              <a:srgbClr val="002060"/>
            </a:solidFill>
          </a:endParaRPr>
        </a:p>
        <a:p>
          <a:r>
            <a:rPr lang="en-CA" sz="1100" b="1" baseline="0">
              <a:solidFill>
                <a:srgbClr val="002060"/>
              </a:solidFill>
            </a:rPr>
            <a:t>* Date format must follow YYYY-MM-DD</a:t>
          </a:r>
        </a:p>
        <a:p>
          <a:endParaRPr lang="en-CA" sz="1100" b="1" baseline="0">
            <a:solidFill>
              <a:srgbClr val="002060"/>
            </a:solidFill>
            <a:effectLst>
              <a:outerShdw blurRad="50800" dist="50800" dir="5400000" algn="ctr" rotWithShape="0">
                <a:schemeClr val="tx2">
                  <a:lumMod val="50000"/>
                  <a:lumOff val="50000"/>
                </a:schemeClr>
              </a:outerShdw>
            </a:effectLst>
          </a:endParaRPr>
        </a:p>
        <a:p>
          <a:r>
            <a:rPr lang="en-CA" sz="1100" b="1" baseline="0">
              <a:solidFill>
                <a:srgbClr val="002060"/>
              </a:solidFill>
            </a:rPr>
            <a:t>* Calculator is a suggested minimum from the first introduction    email to the first pay date.  To be used as an estimator to give client's target dates.</a:t>
          </a:r>
          <a:endParaRPr lang="en-CA" sz="11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incalendar.com/ca/Canada-Day" TargetMode="External"/><Relationship Id="rId13" Type="http://schemas.openxmlformats.org/officeDocument/2006/relationships/hyperlink" Target="https://www.wincalendar.com/ca/Christmas" TargetMode="External"/><Relationship Id="rId18" Type="http://schemas.openxmlformats.org/officeDocument/2006/relationships/hyperlink" Target="https://www.wincalendar.com/ca/Remembrance-Day" TargetMode="External"/><Relationship Id="rId3" Type="http://schemas.openxmlformats.org/officeDocument/2006/relationships/hyperlink" Target="https://www.wincalendar.com/Family-Day-Canada" TargetMode="External"/><Relationship Id="rId7" Type="http://schemas.openxmlformats.org/officeDocument/2006/relationships/hyperlink" Target="https://www.wincalendar.com/ca/Quebecs-Day" TargetMode="External"/><Relationship Id="rId12" Type="http://schemas.openxmlformats.org/officeDocument/2006/relationships/hyperlink" Target="https://www.wincalendar.com/ca/Remembrance-Day" TargetMode="External"/><Relationship Id="rId17" Type="http://schemas.openxmlformats.org/officeDocument/2006/relationships/hyperlink" Target="https://www.wincalendar.com/ca/Thanksgiving-Canada" TargetMode="External"/><Relationship Id="rId2" Type="http://schemas.openxmlformats.org/officeDocument/2006/relationships/hyperlink" Target="https://www.wincalendar.com/ca/Bank-Holiday-Quebec" TargetMode="External"/><Relationship Id="rId16" Type="http://schemas.openxmlformats.org/officeDocument/2006/relationships/hyperlink" Target="https://www.wincalendar.com/ca/Boxing-day" TargetMode="External"/><Relationship Id="rId1" Type="http://schemas.openxmlformats.org/officeDocument/2006/relationships/hyperlink" Target="https://www.wincalendar.com/ca/New-Years-Day" TargetMode="External"/><Relationship Id="rId6" Type="http://schemas.openxmlformats.org/officeDocument/2006/relationships/hyperlink" Target="https://www.wincalendar.com/ca/Victoria-Day" TargetMode="External"/><Relationship Id="rId11" Type="http://schemas.openxmlformats.org/officeDocument/2006/relationships/hyperlink" Target="https://www.wincalendar.com/ca/Thanksgiving-Canada" TargetMode="External"/><Relationship Id="rId5" Type="http://schemas.openxmlformats.org/officeDocument/2006/relationships/hyperlink" Target="https://www.wincalendar.com/ca/Easter-Monday" TargetMode="External"/><Relationship Id="rId15" Type="http://schemas.openxmlformats.org/officeDocument/2006/relationships/hyperlink" Target="https://www.wincalendar.com/ca/Christmas" TargetMode="External"/><Relationship Id="rId10" Type="http://schemas.openxmlformats.org/officeDocument/2006/relationships/hyperlink" Target="https://www.wincalendar.com/Labour-Day-Canada" TargetMode="External"/><Relationship Id="rId4" Type="http://schemas.openxmlformats.org/officeDocument/2006/relationships/hyperlink" Target="https://www.wincalendar.com/ca/Good-Friday" TargetMode="External"/><Relationship Id="rId9" Type="http://schemas.openxmlformats.org/officeDocument/2006/relationships/hyperlink" Target="https://www.wincalendar.com/Civic-Holiday-Canada" TargetMode="External"/><Relationship Id="rId14" Type="http://schemas.openxmlformats.org/officeDocument/2006/relationships/hyperlink" Target="https://www.wincalendar.com/ca/Boxing-d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ADB3-ADB1-4EA8-825A-143C850517CB}">
  <sheetPr>
    <tabColor rgb="FFFF0000"/>
  </sheetPr>
  <dimension ref="C1:F22"/>
  <sheetViews>
    <sheetView showGridLines="0" tabSelected="1" topLeftCell="B1" workbookViewId="0">
      <selection activeCell="C20" sqref="C20"/>
    </sheetView>
  </sheetViews>
  <sheetFormatPr defaultColWidth="51.85546875" defaultRowHeight="15" x14ac:dyDescent="0.25"/>
  <cols>
    <col min="1" max="1" width="0" hidden="1" customWidth="1"/>
    <col min="2" max="2" width="6.28515625" customWidth="1"/>
    <col min="3" max="3" width="55.7109375" customWidth="1"/>
    <col min="4" max="5" width="27.7109375" customWidth="1"/>
    <col min="6" max="7" width="51.85546875" customWidth="1"/>
  </cols>
  <sheetData>
    <row r="1" spans="3:6" ht="15.75" thickBot="1" x14ac:dyDescent="0.3"/>
    <row r="2" spans="3:6" ht="15.75" thickBot="1" x14ac:dyDescent="0.3">
      <c r="C2" s="42" t="s">
        <v>31</v>
      </c>
      <c r="D2" s="41">
        <v>45639</v>
      </c>
    </row>
    <row r="3" spans="3:6" ht="15.75" thickBot="1" x14ac:dyDescent="0.3"/>
    <row r="4" spans="3:6" ht="37.5" customHeight="1" x14ac:dyDescent="0.25">
      <c r="C4" s="47" t="s">
        <v>37</v>
      </c>
      <c r="D4" s="48"/>
      <c r="E4" s="49"/>
    </row>
    <row r="5" spans="3:6" x14ac:dyDescent="0.25">
      <c r="C5" s="9" t="s">
        <v>2</v>
      </c>
      <c r="D5" s="7" t="s">
        <v>3</v>
      </c>
      <c r="E5" s="8" t="s">
        <v>4</v>
      </c>
    </row>
    <row r="6" spans="3:6" x14ac:dyDescent="0.25">
      <c r="C6" s="4" t="s">
        <v>30</v>
      </c>
      <c r="D6" s="11">
        <f>D2</f>
        <v>45639</v>
      </c>
      <c r="E6" s="14">
        <f>D2</f>
        <v>45639</v>
      </c>
    </row>
    <row r="7" spans="3:6" x14ac:dyDescent="0.25">
      <c r="C7" s="4" t="s">
        <v>6</v>
      </c>
      <c r="D7" s="12">
        <f>WORKDAY($D$6,-2,'2025 Holidays'!$B$1:$B$18)</f>
        <v>45637</v>
      </c>
      <c r="E7" s="15">
        <f>WORKDAY($E$6,-2,'2025 Holidays'!$B$1:$B$18)</f>
        <v>45637</v>
      </c>
      <c r="F7" s="1"/>
    </row>
    <row r="8" spans="3:6" x14ac:dyDescent="0.25">
      <c r="C8" s="4" t="s">
        <v>33</v>
      </c>
      <c r="D8" s="12">
        <f>WORKDAY($D$7,-1,'2025 Holidays'!$B$1:$B$18)</f>
        <v>45636</v>
      </c>
      <c r="E8" s="15">
        <f>WORKDAY($E$7,-3,'2025 Holidays'!$B$1:$B$18)</f>
        <v>45632</v>
      </c>
      <c r="F8" s="1"/>
    </row>
    <row r="9" spans="3:6" x14ac:dyDescent="0.25">
      <c r="C9" s="4" t="s">
        <v>5</v>
      </c>
      <c r="D9" s="12">
        <f>WORKDAY($D$8,-2,'2025 Holidays'!$B$1:$B$18)</f>
        <v>45632</v>
      </c>
      <c r="E9" s="15">
        <f>WORKDAY($E$8,-2,'2025 Holidays'!$B$1:$B$18)</f>
        <v>45630</v>
      </c>
      <c r="F9" s="1"/>
    </row>
    <row r="10" spans="3:6" x14ac:dyDescent="0.25">
      <c r="C10" s="5" t="s">
        <v>19</v>
      </c>
      <c r="D10" s="12">
        <f>WORKDAY($D$9,-2,'2025 Holidays'!$B$1:$B$18)</f>
        <v>45630</v>
      </c>
      <c r="E10" s="15">
        <f>WORKDAY($E$9,-2,'2025 Holidays'!$B$1:$B$18)</f>
        <v>45628</v>
      </c>
      <c r="F10" s="1"/>
    </row>
    <row r="11" spans="3:6" x14ac:dyDescent="0.25">
      <c r="C11" s="5" t="s">
        <v>27</v>
      </c>
      <c r="D11" s="12">
        <f>WORKDAY($D$10,-2,'2025 Holidays'!$B$1:$B$18)</f>
        <v>45628</v>
      </c>
      <c r="E11" s="15">
        <f>WORKDAY($E$10,-2,'2025 Holidays'!$B$1:$B$18)</f>
        <v>45624</v>
      </c>
      <c r="F11" s="1"/>
    </row>
    <row r="12" spans="3:6" ht="27" customHeight="1" x14ac:dyDescent="0.25">
      <c r="C12" s="56" t="s">
        <v>26</v>
      </c>
      <c r="D12" s="12">
        <f>WORKDAY($D$11,-2,'2025 Holidays'!$B$1:$B$18)</f>
        <v>45624</v>
      </c>
      <c r="E12" s="15">
        <f>WORKDAY($E$11,-2,'2025 Holidays'!$B$1:$B$18)</f>
        <v>45622</v>
      </c>
      <c r="F12" s="1"/>
    </row>
    <row r="13" spans="3:6" x14ac:dyDescent="0.25">
      <c r="C13" s="5" t="s">
        <v>35</v>
      </c>
      <c r="D13" s="12">
        <f>WORKDAY($D$12,-3,'2025 Holidays'!$B$1:$B$18)</f>
        <v>45621</v>
      </c>
      <c r="E13" s="15">
        <f>WORKDAY($E$12,-3,'2025 Holidays'!$B$1:$B$18)</f>
        <v>45617</v>
      </c>
      <c r="F13" s="1"/>
    </row>
    <row r="14" spans="3:6" x14ac:dyDescent="0.25">
      <c r="C14" s="6" t="s">
        <v>39</v>
      </c>
      <c r="D14" s="13">
        <f>WORKDAY($D$13,-2,'2025 Holidays'!$B$1:$B$18)</f>
        <v>45617</v>
      </c>
      <c r="E14" s="16">
        <f>WORKDAY($E$13,-2,'2025 Holidays'!$B$1:$B$18)</f>
        <v>45615</v>
      </c>
      <c r="F14" s="1"/>
    </row>
    <row r="15" spans="3:6" x14ac:dyDescent="0.25">
      <c r="C15" s="6" t="s">
        <v>25</v>
      </c>
      <c r="D15" s="13">
        <f>WORKDAY($D$14,-3,'2025 Holidays'!$B$1:$B$18)</f>
        <v>45614</v>
      </c>
      <c r="E15" s="16">
        <f>WORKDAY($E$14,-3,'2025 Holidays'!$B$1:$B$18)</f>
        <v>45610</v>
      </c>
      <c r="F15" s="1"/>
    </row>
    <row r="16" spans="3:6" x14ac:dyDescent="0.25">
      <c r="C16" s="6" t="s">
        <v>24</v>
      </c>
      <c r="D16" s="13">
        <f>WORKDAY($D$15,-2,'2025 Holidays'!$B$1:$B$18)</f>
        <v>45610</v>
      </c>
      <c r="E16" s="16">
        <f>WORKDAY($E$15,-2,'2025 Holidays'!$B$1:$B$18)</f>
        <v>45608</v>
      </c>
      <c r="F16" s="1"/>
    </row>
    <row r="17" spans="3:6" ht="45" x14ac:dyDescent="0.25">
      <c r="C17" s="5" t="s">
        <v>28</v>
      </c>
      <c r="D17" s="12">
        <f>WORKDAY($D$16,-5,'2025 Holidays'!$B$1:$B$18)</f>
        <v>45602</v>
      </c>
      <c r="E17" s="15">
        <f>WORKDAY($E$16,-5,'2025 Holidays'!$B$1:$B$18)</f>
        <v>45600</v>
      </c>
      <c r="F17" s="1"/>
    </row>
    <row r="18" spans="3:6" ht="30" x14ac:dyDescent="0.25">
      <c r="C18" s="5" t="s">
        <v>20</v>
      </c>
      <c r="D18" s="12">
        <f>WORKDAY($D$17,-2,'2025 Holidays'!$B$1:$B$18)</f>
        <v>45600</v>
      </c>
      <c r="E18" s="15">
        <f>WORKDAY($E$17,-2,'2025 Holidays'!$B$1:$B$18)</f>
        <v>45596</v>
      </c>
      <c r="F18" s="1"/>
    </row>
    <row r="19" spans="3:6" x14ac:dyDescent="0.25">
      <c r="C19" s="5" t="s">
        <v>22</v>
      </c>
      <c r="D19" s="12">
        <f>WORKDAY($D$18,-2,'2025 Holidays'!$B$1:$B$18)</f>
        <v>45596</v>
      </c>
      <c r="E19" s="15">
        <f>WORKDAY($E$18,-2,'2025 Holidays'!$B$1:$B$18)</f>
        <v>45594</v>
      </c>
      <c r="F19" s="1"/>
    </row>
    <row r="20" spans="3:6" x14ac:dyDescent="0.25">
      <c r="C20" s="5" t="s">
        <v>21</v>
      </c>
      <c r="D20" s="12">
        <f>WORKDAY($D$19,-2,'2025 Holidays'!$B$1:$B$18)</f>
        <v>45594</v>
      </c>
      <c r="E20" s="15">
        <f>WORKDAY($E$19,-2,'2025 Holidays'!$B$1:$B$18)</f>
        <v>45590</v>
      </c>
      <c r="F20" s="1"/>
    </row>
    <row r="21" spans="3:6" ht="55.5" customHeight="1" x14ac:dyDescent="0.25">
      <c r="C21" s="56" t="s">
        <v>29</v>
      </c>
      <c r="D21" s="12">
        <f>WORKDAY($D$20,-3,'2025 Holidays'!$B$1:$B$18)</f>
        <v>45589</v>
      </c>
      <c r="E21" s="15">
        <f>WORKDAY($E$20,-3,'2025 Holidays'!$B$1:$B$18)</f>
        <v>45587</v>
      </c>
      <c r="F21" s="1"/>
    </row>
    <row r="22" spans="3:6" ht="15.75" thickBot="1" x14ac:dyDescent="0.3">
      <c r="C22" s="10" t="s">
        <v>23</v>
      </c>
      <c r="D22" s="17">
        <f>WORKDAY($D$21,-3,'2025 Holidays'!$B$1:$B$18)</f>
        <v>45586</v>
      </c>
      <c r="E22" s="18">
        <f>WORKDAY($E$21,-3,'2025 Holidays'!$B$1:$B$18)</f>
        <v>45582</v>
      </c>
      <c r="F22" s="1"/>
    </row>
  </sheetData>
  <mergeCells count="1">
    <mergeCell ref="C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0CE3-A0E3-4A80-BAD1-C99DA3640263}">
  <sheetPr>
    <tabColor rgb="FFFF6600"/>
  </sheetPr>
  <dimension ref="B1:F19"/>
  <sheetViews>
    <sheetView showGridLines="0" topLeftCell="B1" workbookViewId="0">
      <selection activeCell="A12" sqref="A12:XFD12"/>
    </sheetView>
  </sheetViews>
  <sheetFormatPr defaultColWidth="51.85546875" defaultRowHeight="15" x14ac:dyDescent="0.25"/>
  <cols>
    <col min="1" max="1" width="0" hidden="1" customWidth="1"/>
    <col min="2" max="2" width="6.28515625" customWidth="1"/>
    <col min="3" max="3" width="55.7109375" customWidth="1"/>
    <col min="4" max="5" width="27.7109375" customWidth="1"/>
  </cols>
  <sheetData>
    <row r="1" spans="2:6" ht="15.75" thickBot="1" x14ac:dyDescent="0.3"/>
    <row r="2" spans="2:6" ht="15.75" thickBot="1" x14ac:dyDescent="0.3">
      <c r="C2" s="42" t="s">
        <v>31</v>
      </c>
      <c r="D2" s="41">
        <v>45639</v>
      </c>
    </row>
    <row r="3" spans="2:6" ht="15.75" thickBot="1" x14ac:dyDescent="0.3">
      <c r="C3" s="23"/>
      <c r="D3" s="23"/>
      <c r="E3" s="23"/>
    </row>
    <row r="4" spans="2:6" ht="39" customHeight="1" thickBot="1" x14ac:dyDescent="0.3">
      <c r="C4" s="50" t="s">
        <v>34</v>
      </c>
      <c r="D4" s="51"/>
      <c r="E4" s="52"/>
    </row>
    <row r="5" spans="2:6" ht="15.75" thickBot="1" x14ac:dyDescent="0.3">
      <c r="C5" s="40" t="s">
        <v>2</v>
      </c>
      <c r="D5" s="24" t="s">
        <v>3</v>
      </c>
      <c r="E5" s="25" t="s">
        <v>4</v>
      </c>
      <c r="F5" s="22"/>
    </row>
    <row r="6" spans="2:6" x14ac:dyDescent="0.25">
      <c r="B6" s="20"/>
      <c r="C6" s="38" t="s">
        <v>30</v>
      </c>
      <c r="D6" s="36">
        <f>$D$2</f>
        <v>45639</v>
      </c>
      <c r="E6" s="37">
        <f>$D$2</f>
        <v>45639</v>
      </c>
    </row>
    <row r="7" spans="2:6" x14ac:dyDescent="0.25">
      <c r="C7" s="39" t="s">
        <v>6</v>
      </c>
      <c r="D7" s="32">
        <f>WORKDAY($D$6,-2,'2025 Holidays'!$B$1:$B$18)</f>
        <v>45637</v>
      </c>
      <c r="E7" s="34">
        <f>WORKDAY($E$6,-2,'2025 Holidays'!$B$1:$B$18)</f>
        <v>45637</v>
      </c>
      <c r="F7" s="21"/>
    </row>
    <row r="8" spans="2:6" x14ac:dyDescent="0.25">
      <c r="C8" s="39" t="s">
        <v>33</v>
      </c>
      <c r="D8" s="32">
        <f>WORKDAY($D$7,-1,'2025 Holidays'!$B$1:$B$18)</f>
        <v>45636</v>
      </c>
      <c r="E8" s="34">
        <f>WORKDAY($E$7,-3,'2025 Holidays'!$B$1:$B$18)</f>
        <v>45632</v>
      </c>
      <c r="F8" s="21"/>
    </row>
    <row r="9" spans="2:6" x14ac:dyDescent="0.25">
      <c r="C9" s="39" t="s">
        <v>5</v>
      </c>
      <c r="D9" s="32">
        <f>WORKDAY($D$8,-2,'2025 Holidays'!$B$1:$B$18)</f>
        <v>45632</v>
      </c>
      <c r="E9" s="34">
        <f>WORKDAY($E$8,-2,'2025 Holidays'!$B$1:$B$18)</f>
        <v>45630</v>
      </c>
      <c r="F9" s="1"/>
    </row>
    <row r="10" spans="2:6" x14ac:dyDescent="0.25">
      <c r="C10" s="28" t="s">
        <v>19</v>
      </c>
      <c r="D10" s="32">
        <f>WORKDAY($D$9,-2,'2025 Holidays'!$B$1:$B$18)</f>
        <v>45630</v>
      </c>
      <c r="E10" s="34">
        <f>WORKDAY($E$9,-2,'2025 Holidays'!$B$1:$B$18)</f>
        <v>45628</v>
      </c>
      <c r="F10" s="21"/>
    </row>
    <row r="11" spans="2:6" x14ac:dyDescent="0.25">
      <c r="C11" s="28" t="s">
        <v>27</v>
      </c>
      <c r="D11" s="35">
        <f>WORKDAY($D$10,-2,'2025 Holidays'!$B$1:$B$18)</f>
        <v>45628</v>
      </c>
      <c r="E11" s="34">
        <f>WORKDAY($E$10,-2,'2025 Holidays'!$B$1:$B$18)</f>
        <v>45624</v>
      </c>
      <c r="F11" s="21"/>
    </row>
    <row r="12" spans="2:6" s="58" customFormat="1" ht="31.5" customHeight="1" x14ac:dyDescent="0.25">
      <c r="C12" s="59" t="s">
        <v>26</v>
      </c>
      <c r="D12" s="60">
        <f>WORKDAY(D11,-2,'2025 Holidays'!$B$1:$B$18)</f>
        <v>45624</v>
      </c>
      <c r="E12" s="61">
        <f>WORKDAY(E11,-2,'2025 Holidays'!$B$1:$B$18)</f>
        <v>45622</v>
      </c>
      <c r="F12" s="62"/>
    </row>
    <row r="13" spans="2:6" x14ac:dyDescent="0.25">
      <c r="B13" s="19"/>
      <c r="C13" s="26" t="s">
        <v>35</v>
      </c>
      <c r="D13" s="32">
        <f>WORKDAY(D12,-3,'2025 Holidays'!$B$1:$B$18)</f>
        <v>45621</v>
      </c>
      <c r="E13" s="34">
        <f>WORKDAY(E12,-3,'2025 Holidays'!$B$1:$B$18)</f>
        <v>45617</v>
      </c>
      <c r="F13" s="21"/>
    </row>
    <row r="14" spans="2:6" ht="45" x14ac:dyDescent="0.25">
      <c r="C14" s="27" t="s">
        <v>28</v>
      </c>
      <c r="D14" s="32">
        <f>WORKDAY($D$13,-5,'2025 Holidays'!$B$1:$B$18)</f>
        <v>45614</v>
      </c>
      <c r="E14" s="34">
        <f>WORKDAY($E$13,-5,'2025 Holidays'!$B$1:$B$18)</f>
        <v>45610</v>
      </c>
      <c r="F14" s="21"/>
    </row>
    <row r="15" spans="2:6" ht="30" x14ac:dyDescent="0.25">
      <c r="C15" s="26" t="s">
        <v>20</v>
      </c>
      <c r="D15" s="32">
        <f>WORKDAY($D$14,-2,'2025 Holidays'!$B$1:$B$18)</f>
        <v>45610</v>
      </c>
      <c r="E15" s="34">
        <f>WORKDAY($E$14,-2,'2025 Holidays'!$B$1:$B$18)</f>
        <v>45608</v>
      </c>
      <c r="F15" s="1"/>
    </row>
    <row r="16" spans="2:6" x14ac:dyDescent="0.25">
      <c r="C16" s="28" t="s">
        <v>22</v>
      </c>
      <c r="D16" s="35">
        <f>WORKDAY($D$15,-2,'2025 Holidays'!$B$1:$B$18)</f>
        <v>45608</v>
      </c>
      <c r="E16" s="34">
        <f>WORKDAY($E$15,-2,'2025 Holidays'!$B$1:$B$18)</f>
        <v>45603</v>
      </c>
      <c r="F16" s="21"/>
    </row>
    <row r="17" spans="2:6" x14ac:dyDescent="0.25">
      <c r="C17" s="26" t="s">
        <v>21</v>
      </c>
      <c r="D17" s="32">
        <f>WORKDAY($D$16,-2,'2025 Holidays'!$B$1:$B$18)</f>
        <v>45603</v>
      </c>
      <c r="E17" s="34">
        <f>WORKDAY($E$16,-2,'2025 Holidays'!$B$1:$B$18)</f>
        <v>45601</v>
      </c>
      <c r="F17" s="21"/>
    </row>
    <row r="18" spans="2:6" ht="52.5" customHeight="1" thickBot="1" x14ac:dyDescent="0.3">
      <c r="B18" s="20"/>
      <c r="C18" s="57" t="s">
        <v>29</v>
      </c>
      <c r="D18" s="32">
        <f>WORKDAY($D$17,-3,'2025 Holidays'!$B$1:$B$18)</f>
        <v>45600</v>
      </c>
      <c r="E18" s="33">
        <f>WORKDAY($E$17,-3,'2025 Holidays'!$B$1:$B$18)</f>
        <v>45596</v>
      </c>
      <c r="F18" s="21"/>
    </row>
    <row r="19" spans="2:6" ht="15.75" thickBot="1" x14ac:dyDescent="0.3">
      <c r="C19" s="29" t="s">
        <v>23</v>
      </c>
      <c r="D19" s="30">
        <f>WORKDAY($D$18,-3,'2025 Holidays'!$B$1:$B$18)</f>
        <v>45595</v>
      </c>
      <c r="E19" s="31">
        <f>WORKDAY($E$18,-3,'2025 Holidays'!$B$1:$B$18)</f>
        <v>45593</v>
      </c>
      <c r="F19" s="1"/>
    </row>
  </sheetData>
  <mergeCells count="1">
    <mergeCell ref="C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25EB-E6D5-4586-9848-D7DA9D532992}">
  <sheetPr>
    <tabColor rgb="FFFFFF00"/>
  </sheetPr>
  <dimension ref="B1:F18"/>
  <sheetViews>
    <sheetView showGridLines="0" topLeftCell="B1" workbookViewId="0">
      <selection activeCell="B16" sqref="A16:XFD16"/>
    </sheetView>
  </sheetViews>
  <sheetFormatPr defaultColWidth="51.85546875" defaultRowHeight="15" x14ac:dyDescent="0.25"/>
  <cols>
    <col min="1" max="1" width="0" hidden="1" customWidth="1"/>
    <col min="2" max="2" width="6.28515625" customWidth="1"/>
    <col min="3" max="3" width="55.7109375" customWidth="1"/>
    <col min="4" max="5" width="27.7109375" customWidth="1"/>
  </cols>
  <sheetData>
    <row r="1" spans="2:6" ht="15.75" thickBot="1" x14ac:dyDescent="0.3"/>
    <row r="2" spans="2:6" ht="15.75" thickBot="1" x14ac:dyDescent="0.3">
      <c r="C2" s="42" t="s">
        <v>31</v>
      </c>
      <c r="D2" s="41">
        <v>45639</v>
      </c>
    </row>
    <row r="3" spans="2:6" ht="15.75" thickBot="1" x14ac:dyDescent="0.3">
      <c r="C3" s="23"/>
      <c r="D3" s="23"/>
      <c r="E3" s="23"/>
    </row>
    <row r="4" spans="2:6" ht="39" customHeight="1" thickBot="1" x14ac:dyDescent="0.3">
      <c r="C4" s="53" t="s">
        <v>36</v>
      </c>
      <c r="D4" s="54"/>
      <c r="E4" s="55"/>
    </row>
    <row r="5" spans="2:6" ht="15.75" thickBot="1" x14ac:dyDescent="0.3">
      <c r="C5" s="41" t="s">
        <v>2</v>
      </c>
      <c r="D5" s="44" t="s">
        <v>3</v>
      </c>
      <c r="E5" s="43" t="s">
        <v>4</v>
      </c>
      <c r="F5" s="22"/>
    </row>
    <row r="6" spans="2:6" ht="15.75" thickBot="1" x14ac:dyDescent="0.3">
      <c r="B6" s="20"/>
      <c r="C6" s="38" t="s">
        <v>30</v>
      </c>
      <c r="D6" s="45">
        <f>D2</f>
        <v>45639</v>
      </c>
      <c r="E6" s="46">
        <f>D2</f>
        <v>45639</v>
      </c>
    </row>
    <row r="7" spans="2:6" x14ac:dyDescent="0.25">
      <c r="C7" s="39" t="s">
        <v>6</v>
      </c>
      <c r="D7" s="32">
        <f>WORKDAY($D$6,-2,'2025 Holidays'!$B$1:$B$18)</f>
        <v>45637</v>
      </c>
      <c r="E7" s="34">
        <f>WORKDAY($E$6,-2,'2025 Holidays'!$B$1:$B$18)</f>
        <v>45637</v>
      </c>
      <c r="F7" s="21"/>
    </row>
    <row r="8" spans="2:6" x14ac:dyDescent="0.25">
      <c r="C8" s="39" t="s">
        <v>32</v>
      </c>
      <c r="D8" s="32">
        <f>WORKDAY($D$7,-1,'2025 Holidays'!$B$1:$B$18)</f>
        <v>45636</v>
      </c>
      <c r="E8" s="34">
        <f>WORKDAY($E$7,-3,'2025 Holidays'!$B$1:$B$18)</f>
        <v>45632</v>
      </c>
      <c r="F8" s="21"/>
    </row>
    <row r="9" spans="2:6" x14ac:dyDescent="0.25">
      <c r="C9" s="39" t="s">
        <v>5</v>
      </c>
      <c r="D9" s="32">
        <f>WORKDAY($D$8,-2,'2025 Holidays'!$B$1:$B$18)</f>
        <v>45632</v>
      </c>
      <c r="E9" s="34">
        <f>WORKDAY($E$8,-2,'2025 Holidays'!$B$1:$B$18)</f>
        <v>45630</v>
      </c>
      <c r="F9" s="1"/>
    </row>
    <row r="10" spans="2:6" x14ac:dyDescent="0.25">
      <c r="C10" s="28" t="s">
        <v>19</v>
      </c>
      <c r="D10" s="32">
        <f>WORKDAY($D$9,-2,'2025 Holidays'!$B$1:$B$18)</f>
        <v>45630</v>
      </c>
      <c r="E10" s="34">
        <f>WORKDAY($E$9,-2,'2025 Holidays'!$B$1:$B$18)</f>
        <v>45628</v>
      </c>
      <c r="F10" s="21"/>
    </row>
    <row r="11" spans="2:6" x14ac:dyDescent="0.25">
      <c r="C11" s="28" t="s">
        <v>27</v>
      </c>
      <c r="D11" s="35">
        <f>WORKDAY($D$10,-2,'2025 Holidays'!$B$1:$B$18)</f>
        <v>45628</v>
      </c>
      <c r="E11" s="34">
        <f>WORKDAY($E$10,-2,'2025 Holidays'!$B$1:$B$18)</f>
        <v>45624</v>
      </c>
      <c r="F11" s="21"/>
    </row>
    <row r="12" spans="2:6" ht="42.75" customHeight="1" x14ac:dyDescent="0.25">
      <c r="C12" s="27" t="s">
        <v>28</v>
      </c>
      <c r="D12" s="32">
        <f>WORKDAY($D$11,-5,'2025 Holidays'!$B$1:$B$18)</f>
        <v>45621</v>
      </c>
      <c r="E12" s="34">
        <f>WORKDAY($E$11,-5,'2025 Holidays'!$B$1:$B$18)</f>
        <v>45617</v>
      </c>
      <c r="F12" s="21"/>
    </row>
    <row r="13" spans="2:6" ht="30" x14ac:dyDescent="0.25">
      <c r="B13" s="19"/>
      <c r="C13" s="26" t="s">
        <v>20</v>
      </c>
      <c r="D13" s="32">
        <f>WORKDAY($D$12,-2,'2025 Holidays'!$B$1:$B$18)</f>
        <v>45617</v>
      </c>
      <c r="E13" s="34">
        <f>WORKDAY($E$12,-2,'2025 Holidays'!$B$1:$B$18)</f>
        <v>45615</v>
      </c>
      <c r="F13" s="21"/>
    </row>
    <row r="14" spans="2:6" x14ac:dyDescent="0.25">
      <c r="C14" s="28" t="s">
        <v>22</v>
      </c>
      <c r="D14" s="35">
        <f>WORKDAY($D$13,-2,'2025 Holidays'!$B$1:$B$18)</f>
        <v>45615</v>
      </c>
      <c r="E14" s="34">
        <f>WORKDAY($E$13,-2,'2025 Holidays'!$B$1:$B$18)</f>
        <v>45611</v>
      </c>
      <c r="F14" s="21"/>
    </row>
    <row r="15" spans="2:6" x14ac:dyDescent="0.25">
      <c r="C15" s="26" t="s">
        <v>21</v>
      </c>
      <c r="D15" s="32">
        <f>WORKDAY($D$14,-2,'2025 Holidays'!$B$1:$B$18)</f>
        <v>45611</v>
      </c>
      <c r="E15" s="34">
        <f>WORKDAY($E$14,-2,'2025 Holidays'!$B$1:$B$18)</f>
        <v>45609</v>
      </c>
      <c r="F15" s="1"/>
    </row>
    <row r="16" spans="2:6" ht="45.75" thickBot="1" x14ac:dyDescent="0.3">
      <c r="C16" s="57" t="s">
        <v>38</v>
      </c>
      <c r="D16" s="32">
        <f>WORKDAY($D$15,-3,'2025 Holidays'!$B$1:$B$18)</f>
        <v>45608</v>
      </c>
      <c r="E16" s="33">
        <f>WORKDAY($E$15,-3,'2025 Holidays'!$B$1:$B$18)</f>
        <v>45603</v>
      </c>
      <c r="F16" s="21"/>
    </row>
    <row r="17" spans="3:6" ht="15.75" thickBot="1" x14ac:dyDescent="0.3">
      <c r="C17" s="29" t="s">
        <v>23</v>
      </c>
      <c r="D17" s="30">
        <f>WORKDAY($D$16,-3,'2025 Holidays'!$B$1:$B$18)</f>
        <v>45602</v>
      </c>
      <c r="E17" s="31">
        <f>WORKDAY($E$16,-3,'2025 Holidays'!$B$1:$B$18)</f>
        <v>45600</v>
      </c>
      <c r="F17" s="21"/>
    </row>
    <row r="18" spans="3:6" x14ac:dyDescent="0.25">
      <c r="F18" s="1"/>
    </row>
  </sheetData>
  <mergeCells count="1">
    <mergeCell ref="C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1E4B-55B1-4205-A0CC-A8A74276ED94}">
  <dimension ref="B1:C18"/>
  <sheetViews>
    <sheetView workbookViewId="0">
      <selection activeCell="B18" sqref="B18"/>
    </sheetView>
  </sheetViews>
  <sheetFormatPr defaultRowHeight="15" x14ac:dyDescent="0.25"/>
  <cols>
    <col min="2" max="2" width="10.42578125" style="1" bestFit="1" customWidth="1"/>
    <col min="3" max="3" width="29.42578125" bestFit="1" customWidth="1"/>
  </cols>
  <sheetData>
    <row r="1" spans="2:3" ht="16.5" x14ac:dyDescent="0.3">
      <c r="B1" s="3">
        <v>45651</v>
      </c>
      <c r="C1" s="2" t="s">
        <v>0</v>
      </c>
    </row>
    <row r="2" spans="2:3" ht="16.5" x14ac:dyDescent="0.3">
      <c r="B2" s="3">
        <v>45652</v>
      </c>
      <c r="C2" s="2" t="s">
        <v>1</v>
      </c>
    </row>
    <row r="3" spans="2:3" ht="16.5" x14ac:dyDescent="0.3">
      <c r="B3" s="3">
        <v>45658</v>
      </c>
      <c r="C3" s="2" t="s">
        <v>7</v>
      </c>
    </row>
    <row r="4" spans="2:3" ht="16.5" x14ac:dyDescent="0.3">
      <c r="B4" s="3">
        <v>45659</v>
      </c>
      <c r="C4" s="2" t="s">
        <v>8</v>
      </c>
    </row>
    <row r="5" spans="2:3" ht="16.5" x14ac:dyDescent="0.3">
      <c r="B5" s="3">
        <v>45705</v>
      </c>
      <c r="C5" s="2" t="s">
        <v>9</v>
      </c>
    </row>
    <row r="6" spans="2:3" ht="16.5" x14ac:dyDescent="0.3">
      <c r="B6" s="3">
        <v>45765</v>
      </c>
      <c r="C6" s="2" t="s">
        <v>10</v>
      </c>
    </row>
    <row r="7" spans="2:3" ht="16.5" x14ac:dyDescent="0.3">
      <c r="B7" s="3">
        <v>45768</v>
      </c>
      <c r="C7" s="2" t="s">
        <v>11</v>
      </c>
    </row>
    <row r="8" spans="2:3" ht="16.5" x14ac:dyDescent="0.3">
      <c r="B8" s="3">
        <v>45796</v>
      </c>
      <c r="C8" s="2" t="s">
        <v>12</v>
      </c>
    </row>
    <row r="9" spans="2:3" ht="16.5" x14ac:dyDescent="0.3">
      <c r="B9" s="3">
        <v>45832</v>
      </c>
      <c r="C9" s="2" t="s">
        <v>13</v>
      </c>
    </row>
    <row r="10" spans="2:3" ht="16.5" x14ac:dyDescent="0.3">
      <c r="B10" s="3">
        <v>45839</v>
      </c>
      <c r="C10" s="2" t="s">
        <v>14</v>
      </c>
    </row>
    <row r="11" spans="2:3" ht="16.5" x14ac:dyDescent="0.3">
      <c r="B11" s="3">
        <v>45873</v>
      </c>
      <c r="C11" s="2" t="s">
        <v>15</v>
      </c>
    </row>
    <row r="12" spans="2:3" ht="16.5" x14ac:dyDescent="0.3">
      <c r="B12" s="3">
        <v>45901</v>
      </c>
      <c r="C12" s="2" t="s">
        <v>16</v>
      </c>
    </row>
    <row r="13" spans="2:3" ht="16.5" x14ac:dyDescent="0.3">
      <c r="B13" s="3">
        <v>45943</v>
      </c>
      <c r="C13" s="2" t="s">
        <v>17</v>
      </c>
    </row>
    <row r="14" spans="2:3" ht="16.5" x14ac:dyDescent="0.3">
      <c r="B14" s="3">
        <v>45972</v>
      </c>
      <c r="C14" s="2" t="s">
        <v>18</v>
      </c>
    </row>
    <row r="15" spans="2:3" ht="16.5" x14ac:dyDescent="0.3">
      <c r="B15" s="3">
        <v>46016</v>
      </c>
      <c r="C15" s="2" t="s">
        <v>0</v>
      </c>
    </row>
    <row r="16" spans="2:3" ht="16.5" x14ac:dyDescent="0.3">
      <c r="B16" s="3">
        <v>46017</v>
      </c>
      <c r="C16" s="2" t="s">
        <v>1</v>
      </c>
    </row>
    <row r="17" spans="2:3" ht="16.5" x14ac:dyDescent="0.3">
      <c r="B17" s="3">
        <v>45579</v>
      </c>
      <c r="C17" s="2" t="s">
        <v>17</v>
      </c>
    </row>
    <row r="18" spans="2:3" ht="16.5" x14ac:dyDescent="0.3">
      <c r="B18" s="3">
        <v>45607</v>
      </c>
      <c r="C18" s="2" t="s">
        <v>18</v>
      </c>
    </row>
  </sheetData>
  <hyperlinks>
    <hyperlink ref="C3" r:id="rId1" display="https://www.wincalendar.com/ca/New-Years-Day" xr:uid="{F1334911-9990-4C06-8105-DF12D9BD1827}"/>
    <hyperlink ref="C4" r:id="rId2" display="https://www.wincalendar.com/ca/Bank-Holiday-Quebec" xr:uid="{7F481027-18B9-4C87-988A-8ABC3FF93041}"/>
    <hyperlink ref="C5" r:id="rId3" display="https://www.wincalendar.com/Family-Day-Canada" xr:uid="{0602F905-E679-4F2F-8EB6-F3F5EE1B98CC}"/>
    <hyperlink ref="C6" r:id="rId4" display="https://www.wincalendar.com/ca/Good-Friday" xr:uid="{475CD0B0-A7F3-4FCB-BCFC-67108C417FE8}"/>
    <hyperlink ref="C7" r:id="rId5" display="https://www.wincalendar.com/ca/Easter-Monday" xr:uid="{64F88B33-8890-4F17-9E10-0384B4259410}"/>
    <hyperlink ref="C8" r:id="rId6" display="https://www.wincalendar.com/ca/Victoria-Day" xr:uid="{1D59F884-3520-453B-B536-E733813B8BBA}"/>
    <hyperlink ref="C9" r:id="rId7" display="https://www.wincalendar.com/ca/Quebecs-Day" xr:uid="{1E7D252B-ADE2-4468-A22C-D8EC797D23F5}"/>
    <hyperlink ref="C10" r:id="rId8" display="https://www.wincalendar.com/ca/Canada-Day" xr:uid="{854A10E1-C020-4F4A-A1DB-F3D1CA93F953}"/>
    <hyperlink ref="C11" r:id="rId9" display="https://www.wincalendar.com/Civic-Holiday-Canada" xr:uid="{3A22A85B-123C-4486-9CF6-11CB348B2BE7}"/>
    <hyperlink ref="C12" r:id="rId10" display="https://www.wincalendar.com/Labour-Day-Canada" xr:uid="{85B52B29-454A-4890-BCDE-C910A0764E55}"/>
    <hyperlink ref="C13" r:id="rId11" display="https://www.wincalendar.com/ca/Thanksgiving-Canada" xr:uid="{FC5ABB58-5154-4A55-9810-14160CC88824}"/>
    <hyperlink ref="C14" r:id="rId12" display="https://www.wincalendar.com/ca/Remembrance-Day" xr:uid="{7AF02363-BF67-4178-8D51-95BE60C11FEE}"/>
    <hyperlink ref="C15" r:id="rId13" display="https://www.wincalendar.com/ca/Christmas" xr:uid="{B3148842-E64D-4C9D-9898-E33AFE22919B}"/>
    <hyperlink ref="C16" r:id="rId14" display="https://www.wincalendar.com/ca/Boxing-day" xr:uid="{27B9FFF2-3AB0-4927-B685-D231C7CE3EBE}"/>
    <hyperlink ref="C1" r:id="rId15" display="https://www.wincalendar.com/ca/Christmas" xr:uid="{C09FEB92-76F6-4B35-9271-CBF2FFF4EF78}"/>
    <hyperlink ref="C2" r:id="rId16" display="https://www.wincalendar.com/ca/Boxing-day" xr:uid="{88127DAD-95B3-4B9E-881D-781127AF1F0D}"/>
    <hyperlink ref="C17" r:id="rId17" display="https://www.wincalendar.com/ca/Thanksgiving-Canada" xr:uid="{7FCA26DF-883D-46B8-8F71-EEAA67D6F05E}"/>
    <hyperlink ref="C18" r:id="rId18" display="https://www.wincalendar.com/ca/Remembrance-Day" xr:uid="{3A23084E-39FE-48BC-A081-9BD526F856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1st pay date calculator</vt:lpstr>
      <vt:lpstr>Master-no parallel</vt:lpstr>
      <vt:lpstr>New Registration calculator</vt:lpstr>
      <vt:lpstr>2025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Danyel Lockwood</dc:creator>
  <cp:lastModifiedBy>Roxanna Fernandez</cp:lastModifiedBy>
  <dcterms:created xsi:type="dcterms:W3CDTF">2024-10-15T17:40:50Z</dcterms:created>
  <dcterms:modified xsi:type="dcterms:W3CDTF">2024-11-04T13:35:36Z</dcterms:modified>
</cp:coreProperties>
</file>